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2"/>
  </bookViews>
  <sheets>
    <sheet name=" ПРИЛОЖ 2" sheetId="1" r:id="rId1"/>
    <sheet name=" Прилож 4" sheetId="2" r:id="rId2"/>
    <sheet name=" приложение 5" sheetId="4" r:id="rId3"/>
  </sheets>
  <definedNames>
    <definedName name="_xlnm.Print_Area" localSheetId="1">' Прилож 4'!$A$1:$F$20</definedName>
  </definedNames>
  <calcPr calcId="144525"/>
</workbook>
</file>

<file path=xl/calcChain.xml><?xml version="1.0" encoding="utf-8"?>
<calcChain xmlns="http://schemas.openxmlformats.org/spreadsheetml/2006/main">
  <c r="E26" i="4" l="1"/>
  <c r="E27" i="4"/>
  <c r="E28" i="4"/>
  <c r="E29" i="4"/>
  <c r="E30" i="4"/>
  <c r="E32" i="4"/>
  <c r="E33" i="4"/>
  <c r="E34" i="4"/>
  <c r="E35" i="4"/>
  <c r="E36" i="4"/>
  <c r="E37" i="4"/>
  <c r="E38" i="4"/>
  <c r="E39" i="4"/>
  <c r="E40" i="4"/>
  <c r="E41" i="4"/>
  <c r="E42" i="4"/>
  <c r="E44" i="4"/>
  <c r="E45" i="4"/>
  <c r="E46" i="4"/>
  <c r="E47" i="4"/>
  <c r="E48" i="4"/>
  <c r="E21" i="4"/>
  <c r="E22" i="4"/>
  <c r="E23" i="4"/>
  <c r="E24" i="4"/>
  <c r="E15" i="4"/>
  <c r="E16" i="4"/>
  <c r="E17" i="4"/>
  <c r="E18" i="4"/>
  <c r="L43" i="4"/>
  <c r="M43" i="4"/>
  <c r="N43" i="4"/>
  <c r="L37" i="4"/>
  <c r="M37" i="4"/>
  <c r="N37" i="4"/>
  <c r="L31" i="4"/>
  <c r="M31" i="4"/>
  <c r="N31" i="4"/>
  <c r="L25" i="4"/>
  <c r="M25" i="4"/>
  <c r="N25" i="4"/>
  <c r="L20" i="4"/>
  <c r="L19" i="4" s="1"/>
  <c r="M20" i="4"/>
  <c r="M14" i="4" s="1"/>
  <c r="M13" i="4" s="1"/>
  <c r="N20" i="4"/>
  <c r="N19" i="4" s="1"/>
  <c r="N14" i="4" l="1"/>
  <c r="N13" i="4" s="1"/>
  <c r="L14" i="4"/>
  <c r="L13" i="4" s="1"/>
  <c r="M19" i="4"/>
  <c r="J20" i="4"/>
  <c r="J14" i="4" s="1"/>
  <c r="J43" i="4"/>
  <c r="I20" i="4" l="1"/>
  <c r="K20" i="4"/>
  <c r="E20" i="4" s="1"/>
  <c r="G31" i="4" l="1"/>
  <c r="H31" i="4"/>
  <c r="I31" i="4"/>
  <c r="J31" i="4"/>
  <c r="K31" i="4"/>
  <c r="E31" i="4" s="1"/>
  <c r="I19" i="4"/>
  <c r="J19" i="4"/>
  <c r="K19" i="4"/>
  <c r="E19" i="4" s="1"/>
  <c r="F14" i="4"/>
  <c r="G14" i="4"/>
  <c r="I14" i="4"/>
  <c r="I13" i="4" s="1"/>
  <c r="J13" i="4"/>
  <c r="K14" i="4"/>
  <c r="K13" i="4" l="1"/>
  <c r="E13" i="4" s="1"/>
  <c r="E14" i="4"/>
  <c r="G19" i="4"/>
  <c r="G13" i="4" s="1"/>
  <c r="H20" i="4" l="1"/>
  <c r="K37" i="4"/>
  <c r="J37" i="4"/>
  <c r="I37" i="4"/>
  <c r="H37" i="4"/>
  <c r="G37" i="4"/>
  <c r="F37" i="4"/>
  <c r="H19" i="4" l="1"/>
  <c r="H14" i="4"/>
  <c r="G20" i="4"/>
  <c r="F15" i="4"/>
  <c r="F20" i="4"/>
  <c r="K43" i="4"/>
  <c r="E43" i="4" s="1"/>
  <c r="I43" i="4"/>
  <c r="H43" i="4"/>
  <c r="G43" i="4"/>
  <c r="F43" i="4"/>
  <c r="F31" i="4"/>
  <c r="K25" i="4"/>
  <c r="E25" i="4" s="1"/>
  <c r="J25" i="4"/>
  <c r="I25" i="4"/>
  <c r="H25" i="4"/>
  <c r="G25" i="4"/>
  <c r="F25" i="4"/>
  <c r="H13" i="4" l="1"/>
  <c r="F19" i="4"/>
  <c r="F13" i="4" l="1"/>
</calcChain>
</file>

<file path=xl/sharedStrings.xml><?xml version="1.0" encoding="utf-8"?>
<sst xmlns="http://schemas.openxmlformats.org/spreadsheetml/2006/main" count="152" uniqueCount="84">
  <si>
    <t xml:space="preserve">Сведения о составе и значениях целевых показателей муниципальной программы
</t>
  </si>
  <si>
    <t>Наименование целевого показателя</t>
  </si>
  <si>
    <t>Единица измерения</t>
  </si>
  <si>
    <t>отчет</t>
  </si>
  <si>
    <t>оценка</t>
  </si>
  <si>
    <t>прогноз</t>
  </si>
  <si>
    <t>Муниципальная программа</t>
  </si>
  <si>
    <t xml:space="preserve">Наименование муниципальной программы </t>
  </si>
  <si>
    <t xml:space="preserve">Администратор муниципальной программы </t>
  </si>
  <si>
    <t xml:space="preserve"> № п/п</t>
  </si>
  <si>
    <t>1.2</t>
  </si>
  <si>
    <t>1.1</t>
  </si>
  <si>
    <t>1.1.1</t>
  </si>
  <si>
    <t xml:space="preserve">Приложение N 2                                                                                 к Порядку  разработки, реализации
и оценки эффективности муниципальных программ
МО «Усть-Коксинский район» РА
</t>
  </si>
  <si>
    <t xml:space="preserve">Перечень
основных мероприятий муниципальной программы
</t>
  </si>
  <si>
    <t>N п/п</t>
  </si>
  <si>
    <t>Наименование основного мероприятия</t>
  </si>
  <si>
    <t>Ответственный исполнитель</t>
  </si>
  <si>
    <t>Срок выполнения</t>
  </si>
  <si>
    <t>Наименование целевого показателя основного мероприятия</t>
  </si>
  <si>
    <t>Целевой показатель подпрограммы, для достижения которого реализуется основное мероприятие</t>
  </si>
  <si>
    <t>Статус</t>
  </si>
  <si>
    <t>Наименование муниципальной программы, подпрограммы, обеспечивающей подпрограммы, основного мероприятия</t>
  </si>
  <si>
    <t>Администратор, соисполнитель</t>
  </si>
  <si>
    <t>Источник финансирования</t>
  </si>
  <si>
    <t>Объем расходов, тыс. рублей</t>
  </si>
  <si>
    <t>2019 год</t>
  </si>
  <si>
    <t>2020 год</t>
  </si>
  <si>
    <t>2021 год</t>
  </si>
  <si>
    <t>2022 год</t>
  </si>
  <si>
    <t>2023 год</t>
  </si>
  <si>
    <t>2024 год</t>
  </si>
  <si>
    <t>всего</t>
  </si>
  <si>
    <t>бюджет МО «Усть-Коксинский район» РА</t>
  </si>
  <si>
    <t>республиканский бюджет Республики Алтай (справочно)</t>
  </si>
  <si>
    <t>в том числе федеральный бюджет (справочно)</t>
  </si>
  <si>
    <t>местные бюджеты сельских поселений (справочно</t>
  </si>
  <si>
    <t>иные источники (справочно)</t>
  </si>
  <si>
    <t xml:space="preserve"> всего</t>
  </si>
  <si>
    <t>1.3</t>
  </si>
  <si>
    <t>2018 год</t>
  </si>
  <si>
    <t>2017 год</t>
  </si>
  <si>
    <t xml:space="preserve"> Администрации МО "Усть-Коксинский район" РА </t>
  </si>
  <si>
    <t>чел.</t>
  </si>
  <si>
    <t>%</t>
  </si>
  <si>
    <t>2.1.1</t>
  </si>
  <si>
    <t>3.1.1</t>
  </si>
  <si>
    <t xml:space="preserve">Приложение N1
к Порядку  разработки, реализации
и оценки эффективности муниципальных программ
МО «Усть-Коксинский район» РА
</t>
  </si>
  <si>
    <t xml:space="preserve">Администрации МО "Усть-Коксинский район" РА </t>
  </si>
  <si>
    <t xml:space="preserve"> Подпрограмма</t>
  </si>
  <si>
    <t xml:space="preserve"> Администрация МО "Усть-Коксинский район" РА ; Управление образования Администрации МО "Усть-коксинский район" РА </t>
  </si>
  <si>
    <t xml:space="preserve">Администрация МО "Усть-Коксинский район" РА ; Управление образования Администрации МО "Усть-коксинский район" РА </t>
  </si>
  <si>
    <t xml:space="preserve">Основное мероприятие </t>
  </si>
  <si>
    <t>2019-2024гг.</t>
  </si>
  <si>
    <t xml:space="preserve">«Улучшение условий и охраны труда в МО «Усть-Коксинский район, Республика Алтай»» </t>
  </si>
  <si>
    <t>Количество лиц среди руководителей и специалистов, обученных безопасным методам работ</t>
  </si>
  <si>
    <t xml:space="preserve"> Муниципальная программа " Улучшение условий и охраны труда  в МО «Усть-Коксинский район, Республика Алтай "</t>
  </si>
  <si>
    <t xml:space="preserve"> Подпрограмма: "Улучшение условий и охраны труда"</t>
  </si>
  <si>
    <t>Процент обеспеченности СИЗ по отраслям в соответствии с утвержденными нормами выдачи</t>
  </si>
  <si>
    <t>Основное мероприятие: специальная оценка условий труда</t>
  </si>
  <si>
    <t>Количество заседаний районной межведомственной комиссии по охране труда</t>
  </si>
  <si>
    <t>шт.</t>
  </si>
  <si>
    <t>Основное мероприятие: Обучения по охране труда руководителей и специалистов</t>
  </si>
  <si>
    <t>Основное мероприятие: Обеспечение выполнения требований охраны труда в муниципальных учреждений</t>
  </si>
  <si>
    <t>Количество рабочих мест, на которых организованна СОУТ</t>
  </si>
  <si>
    <t>Специальнаяч оценка условий труда</t>
  </si>
  <si>
    <t xml:space="preserve"> Администрация МО "Усть-коксинский район" РА </t>
  </si>
  <si>
    <t xml:space="preserve"> Подпрограмма "Улучшение условий и охраны труда"</t>
  </si>
  <si>
    <t>обучение по охране труда руководителей и специалистов</t>
  </si>
  <si>
    <t xml:space="preserve"> Администрация МО "Усть-Коксинский район" РА </t>
  </si>
  <si>
    <t>Информирование работодателей об изменениях в трудовом законодательстве</t>
  </si>
  <si>
    <t>шт.( статей)</t>
  </si>
  <si>
    <t>Процент обеспеченности СИЗ утвержденными нормами</t>
  </si>
  <si>
    <t xml:space="preserve">Администрация МО "Усть-Коксинский район" РА </t>
  </si>
  <si>
    <t>обеспечение выполнения требований охраны труда в муниципальных учреждениях</t>
  </si>
  <si>
    <t>Количество лиц прошедших периодический медицинский профилактический осмотр</t>
  </si>
  <si>
    <t>Улучшение условий и охраны труда в МО «Усть-Коксинский район, Республика Алтай</t>
  </si>
  <si>
    <t>Улучшение условий и охраны труда</t>
  </si>
  <si>
    <t>обеспечение выполнения требований охраны труда в муниципальных учреждениях (МЕДОСМОТРЫ)</t>
  </si>
  <si>
    <t>Специальная оценка условий труда</t>
  </si>
  <si>
    <t>2025 год</t>
  </si>
  <si>
    <t>2026 год</t>
  </si>
  <si>
    <t>2027 год</t>
  </si>
  <si>
    <r>
      <t xml:space="preserve">Приложение N 5                                                                                                                                                                                                                 
к Постановлению № 1132  </t>
    </r>
    <r>
      <rPr>
        <sz val="11"/>
        <rFont val="Times New Roman"/>
        <family val="1"/>
        <charset val="204"/>
      </rPr>
      <t xml:space="preserve">от  29.12.2025 </t>
    </r>
    <r>
      <rPr>
        <sz val="11"/>
        <color theme="1"/>
        <rFont val="Times New Roman"/>
        <family val="1"/>
        <charset val="204"/>
      </rPr>
      <t xml:space="preserve">г "О внесении изменений и дополнений в муниципальную программу "Улучшение условий и охраны труда в МО "Усть-Коксинский район РА"
МО «Усть-Коксинский район» РА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</si>
</sst>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/>
    <xf numFmtId="49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0" fillId="0" borderId="1" xfId="0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wrapText="1"/>
    </xf>
    <xf numFmtId="0" fontId="2" fillId="4" borderId="6" xfId="0" applyFont="1" applyFill="1" applyBorder="1" applyAlignment="1">
      <alignment wrapText="1"/>
    </xf>
    <xf numFmtId="2" fontId="1" fillId="0" borderId="1" xfId="0" applyNumberFormat="1" applyFont="1" applyFill="1" applyBorder="1"/>
    <xf numFmtId="2" fontId="0" fillId="0" borderId="1" xfId="0" applyNumberFormat="1" applyFill="1" applyBorder="1"/>
    <xf numFmtId="2" fontId="0" fillId="0" borderId="1" xfId="0" applyNumberForma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0" xfId="0" applyFill="1"/>
    <xf numFmtId="2" fontId="0" fillId="5" borderId="1" xfId="0" applyNumberFormat="1" applyFill="1" applyBorder="1" applyAlignment="1">
      <alignment vertical="center"/>
    </xf>
    <xf numFmtId="0" fontId="4" fillId="6" borderId="1" xfId="0" applyFont="1" applyFill="1" applyBorder="1" applyAlignment="1">
      <alignment horizontal="justify" vertical="top" wrapText="1"/>
    </xf>
    <xf numFmtId="0" fontId="4" fillId="6" borderId="1" xfId="0" applyFont="1" applyFill="1" applyBorder="1" applyAlignment="1">
      <alignment horizontal="center" vertical="top" wrapText="1"/>
    </xf>
    <xf numFmtId="2" fontId="4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wrapText="1"/>
    </xf>
    <xf numFmtId="0" fontId="4" fillId="6" borderId="1" xfId="0" applyFont="1" applyFill="1" applyBorder="1" applyAlignment="1">
      <alignment horizontal="center" vertical="center" wrapText="1"/>
    </xf>
    <xf numFmtId="2" fontId="4" fillId="6" borderId="1" xfId="0" applyNumberFormat="1" applyFont="1" applyFill="1" applyBorder="1" applyAlignment="1">
      <alignment horizontal="center" vertical="center" wrapText="1"/>
    </xf>
    <xf numFmtId="2" fontId="0" fillId="6" borderId="1" xfId="0" applyNumberFormat="1" applyFill="1" applyBorder="1" applyAlignment="1">
      <alignment vertical="center"/>
    </xf>
    <xf numFmtId="0" fontId="4" fillId="7" borderId="1" xfId="0" applyFont="1" applyFill="1" applyBorder="1" applyAlignment="1">
      <alignment horizontal="justify" vertical="top" wrapText="1"/>
    </xf>
    <xf numFmtId="2" fontId="4" fillId="7" borderId="1" xfId="0" applyNumberFormat="1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wrapText="1"/>
    </xf>
    <xf numFmtId="2" fontId="0" fillId="7" borderId="1" xfId="0" applyNumberFormat="1" applyFill="1" applyBorder="1" applyAlignment="1">
      <alignment vertical="center"/>
    </xf>
    <xf numFmtId="0" fontId="4" fillId="7" borderId="1" xfId="0" applyFont="1" applyFill="1" applyBorder="1" applyAlignment="1">
      <alignment horizontal="center" vertical="center" wrapText="1"/>
    </xf>
    <xf numFmtId="2" fontId="0" fillId="8" borderId="1" xfId="0" applyNumberForma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vertical="center" wrapText="1"/>
    </xf>
    <xf numFmtId="0" fontId="0" fillId="8" borderId="1" xfId="0" applyFill="1" applyBorder="1"/>
    <xf numFmtId="2" fontId="0" fillId="8" borderId="1" xfId="0" applyNumberFormat="1" applyFill="1" applyBorder="1"/>
    <xf numFmtId="0" fontId="0" fillId="9" borderId="1" xfId="0" applyFill="1" applyBorder="1"/>
    <xf numFmtId="0" fontId="0" fillId="9" borderId="1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0" fillId="0" borderId="9" xfId="0" applyBorder="1" applyAlignment="1"/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2" fillId="0" borderId="7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7" borderId="8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A8" zoomScaleSheetLayoutView="100" workbookViewId="0">
      <selection activeCell="G14" sqref="G14"/>
    </sheetView>
  </sheetViews>
  <sheetFormatPr defaultColWidth="8.85546875" defaultRowHeight="15" x14ac:dyDescent="0.25"/>
  <cols>
    <col min="1" max="1" width="8.140625" style="1" customWidth="1"/>
    <col min="2" max="2" width="27.7109375" style="1" customWidth="1"/>
    <col min="3" max="3" width="7.28515625" style="1" customWidth="1"/>
    <col min="4" max="4" width="10.7109375" style="1" customWidth="1"/>
    <col min="5" max="5" width="8.7109375" style="1" customWidth="1"/>
    <col min="6" max="6" width="11" style="1" customWidth="1"/>
    <col min="7" max="8" width="11.28515625" style="1" customWidth="1"/>
    <col min="9" max="10" width="10.42578125" style="1" customWidth="1"/>
    <col min="11" max="16384" width="8.85546875" style="1"/>
  </cols>
  <sheetData>
    <row r="1" spans="1:12" ht="40.15" customHeight="1" x14ac:dyDescent="0.25">
      <c r="E1" s="54" t="s">
        <v>47</v>
      </c>
      <c r="F1" s="54"/>
      <c r="G1" s="54"/>
      <c r="H1" s="54"/>
      <c r="I1" s="54"/>
      <c r="J1" s="54"/>
      <c r="K1" s="54"/>
    </row>
    <row r="2" spans="1:12" ht="26.45" customHeight="1" x14ac:dyDescent="0.25">
      <c r="E2" s="54"/>
      <c r="F2" s="54"/>
      <c r="G2" s="54"/>
      <c r="H2" s="54"/>
      <c r="I2" s="54"/>
      <c r="J2" s="54"/>
      <c r="K2" s="54"/>
    </row>
    <row r="4" spans="1:12" ht="29.45" customHeight="1" x14ac:dyDescent="0.25">
      <c r="A4" s="53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2" ht="33" customHeight="1" x14ac:dyDescent="0.25">
      <c r="A5" s="55" t="s">
        <v>7</v>
      </c>
      <c r="B5" s="55"/>
      <c r="C5" s="55"/>
      <c r="D5" s="56" t="s">
        <v>54</v>
      </c>
      <c r="E5" s="56"/>
      <c r="F5" s="56"/>
      <c r="G5" s="56"/>
      <c r="H5" s="56"/>
      <c r="I5" s="56"/>
      <c r="J5" s="56"/>
      <c r="K5" s="56"/>
    </row>
    <row r="6" spans="1:12" x14ac:dyDescent="0.25">
      <c r="A6" s="55" t="s">
        <v>8</v>
      </c>
      <c r="B6" s="55"/>
      <c r="C6" s="55"/>
      <c r="D6" s="57" t="s">
        <v>42</v>
      </c>
      <c r="E6" s="57"/>
      <c r="F6" s="57"/>
      <c r="G6" s="57"/>
      <c r="H6" s="57"/>
      <c r="I6" s="57"/>
      <c r="J6" s="57"/>
      <c r="K6" s="57"/>
    </row>
    <row r="10" spans="1:12" x14ac:dyDescent="0.25">
      <c r="A10" s="71" t="s">
        <v>9</v>
      </c>
      <c r="B10" s="72" t="s">
        <v>1</v>
      </c>
      <c r="C10" s="73" t="s">
        <v>2</v>
      </c>
      <c r="D10" s="63"/>
      <c r="E10" s="64"/>
      <c r="F10" s="64"/>
      <c r="G10" s="64"/>
      <c r="H10" s="64"/>
      <c r="I10" s="64"/>
      <c r="J10" s="64"/>
      <c r="K10" s="64"/>
      <c r="L10" s="65"/>
    </row>
    <row r="11" spans="1:12" ht="56.45" customHeight="1" x14ac:dyDescent="0.25">
      <c r="A11" s="71"/>
      <c r="B11" s="72"/>
      <c r="C11" s="72"/>
      <c r="D11" s="52" t="s">
        <v>41</v>
      </c>
      <c r="E11" s="52" t="s">
        <v>40</v>
      </c>
      <c r="F11" s="52" t="s">
        <v>26</v>
      </c>
      <c r="G11" s="52" t="s">
        <v>27</v>
      </c>
      <c r="H11" s="52" t="s">
        <v>28</v>
      </c>
      <c r="I11" s="52" t="s">
        <v>29</v>
      </c>
      <c r="J11" s="52" t="s">
        <v>30</v>
      </c>
      <c r="K11" s="52" t="s">
        <v>31</v>
      </c>
      <c r="L11" s="52" t="s">
        <v>80</v>
      </c>
    </row>
    <row r="12" spans="1:12" x14ac:dyDescent="0.25">
      <c r="A12" s="71"/>
      <c r="B12" s="72"/>
      <c r="C12" s="72"/>
      <c r="D12" s="5" t="s">
        <v>3</v>
      </c>
      <c r="E12" s="5" t="s">
        <v>4</v>
      </c>
      <c r="F12" s="5" t="s">
        <v>5</v>
      </c>
      <c r="G12" s="5" t="s">
        <v>5</v>
      </c>
      <c r="H12" s="5" t="s">
        <v>5</v>
      </c>
      <c r="I12" s="5" t="s">
        <v>5</v>
      </c>
      <c r="J12" s="5" t="s">
        <v>5</v>
      </c>
      <c r="K12" s="5" t="s">
        <v>5</v>
      </c>
      <c r="L12" s="5" t="s">
        <v>5</v>
      </c>
    </row>
    <row r="13" spans="1:12" x14ac:dyDescent="0.25">
      <c r="A13" s="61" t="s">
        <v>56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0"/>
    </row>
    <row r="14" spans="1:12" ht="109.9" customHeight="1" x14ac:dyDescent="0.25">
      <c r="A14" s="16">
        <v>1</v>
      </c>
      <c r="B14" s="15" t="s">
        <v>55</v>
      </c>
      <c r="C14" s="20" t="s">
        <v>43</v>
      </c>
      <c r="D14" s="18">
        <v>80</v>
      </c>
      <c r="E14" s="18">
        <v>98</v>
      </c>
      <c r="F14" s="16">
        <v>121</v>
      </c>
      <c r="G14" s="16">
        <v>97</v>
      </c>
      <c r="H14" s="16">
        <v>165</v>
      </c>
      <c r="I14" s="16">
        <v>176</v>
      </c>
      <c r="J14" s="16">
        <v>180</v>
      </c>
      <c r="K14" s="16">
        <v>190</v>
      </c>
      <c r="L14" s="51">
        <v>190</v>
      </c>
    </row>
    <row r="15" spans="1:12" ht="32.450000000000003" customHeight="1" x14ac:dyDescent="0.25">
      <c r="A15" s="16">
        <v>2</v>
      </c>
      <c r="B15" s="14"/>
      <c r="C15" s="9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69" t="s">
        <v>57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60"/>
    </row>
    <row r="17" spans="1:12" ht="112.9" customHeight="1" x14ac:dyDescent="0.25">
      <c r="A17" s="6" t="s">
        <v>11</v>
      </c>
      <c r="B17" s="15" t="s">
        <v>58</v>
      </c>
      <c r="C17" s="16" t="s">
        <v>44</v>
      </c>
      <c r="D17" s="18">
        <v>79</v>
      </c>
      <c r="E17" s="18">
        <v>83</v>
      </c>
      <c r="F17" s="16">
        <v>89</v>
      </c>
      <c r="G17" s="16">
        <v>95</v>
      </c>
      <c r="H17" s="16">
        <v>95</v>
      </c>
      <c r="I17" s="16">
        <v>95</v>
      </c>
      <c r="J17" s="16">
        <v>95</v>
      </c>
      <c r="K17" s="16">
        <v>95</v>
      </c>
      <c r="L17" s="51">
        <v>95</v>
      </c>
    </row>
    <row r="18" spans="1:12" ht="27" customHeight="1" x14ac:dyDescent="0.25">
      <c r="A18" s="68" t="s">
        <v>59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0"/>
    </row>
    <row r="19" spans="1:12" ht="63" customHeight="1" x14ac:dyDescent="0.25">
      <c r="A19" s="17" t="s">
        <v>12</v>
      </c>
      <c r="B19" s="15" t="s">
        <v>60</v>
      </c>
      <c r="C19" s="20" t="s">
        <v>61</v>
      </c>
      <c r="D19" s="2">
        <v>4</v>
      </c>
      <c r="E19" s="2">
        <v>4</v>
      </c>
      <c r="F19" s="2">
        <v>4</v>
      </c>
      <c r="G19" s="2">
        <v>4</v>
      </c>
      <c r="H19" s="2">
        <v>4</v>
      </c>
      <c r="I19" s="2">
        <v>4</v>
      </c>
      <c r="J19" s="2">
        <v>4</v>
      </c>
      <c r="K19" s="2">
        <v>4</v>
      </c>
      <c r="L19" s="2">
        <v>4</v>
      </c>
    </row>
    <row r="20" spans="1:12" x14ac:dyDescent="0.25">
      <c r="A20" s="66" t="s">
        <v>62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0"/>
    </row>
    <row r="21" spans="1:12" ht="69" customHeight="1" x14ac:dyDescent="0.25">
      <c r="A21" s="17" t="s">
        <v>45</v>
      </c>
      <c r="B21" s="15" t="s">
        <v>70</v>
      </c>
      <c r="C21" s="20" t="s">
        <v>71</v>
      </c>
      <c r="D21" s="18">
        <v>4</v>
      </c>
      <c r="E21" s="18">
        <v>4</v>
      </c>
      <c r="F21" s="20">
        <v>4</v>
      </c>
      <c r="G21" s="20">
        <v>4</v>
      </c>
      <c r="H21" s="20">
        <v>4</v>
      </c>
      <c r="I21" s="20">
        <v>4</v>
      </c>
      <c r="J21" s="20">
        <v>4</v>
      </c>
      <c r="K21" s="20">
        <v>4</v>
      </c>
      <c r="L21" s="51">
        <v>4</v>
      </c>
    </row>
    <row r="22" spans="1:12" ht="15.6" customHeight="1" x14ac:dyDescent="0.25">
      <c r="A22" s="58" t="s">
        <v>63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60"/>
    </row>
    <row r="23" spans="1:12" ht="79.900000000000006" customHeight="1" x14ac:dyDescent="0.25">
      <c r="A23" s="17" t="s">
        <v>46</v>
      </c>
      <c r="B23" s="15" t="s">
        <v>64</v>
      </c>
      <c r="C23" s="20" t="s">
        <v>61</v>
      </c>
      <c r="D23" s="2">
        <v>1317</v>
      </c>
      <c r="E23" s="2">
        <v>1499</v>
      </c>
      <c r="F23" s="2">
        <v>1689</v>
      </c>
      <c r="G23" s="2">
        <v>2069</v>
      </c>
      <c r="H23" s="2">
        <v>2569</v>
      </c>
      <c r="I23" s="2">
        <v>2700</v>
      </c>
      <c r="J23" s="2">
        <v>2800</v>
      </c>
      <c r="K23" s="2">
        <v>2950</v>
      </c>
      <c r="L23" s="2">
        <v>2950</v>
      </c>
    </row>
  </sheetData>
  <mergeCells count="15">
    <mergeCell ref="A22:L22"/>
    <mergeCell ref="A13:L13"/>
    <mergeCell ref="D10:L10"/>
    <mergeCell ref="A20:L20"/>
    <mergeCell ref="A18:L18"/>
    <mergeCell ref="A16:L16"/>
    <mergeCell ref="A10:A12"/>
    <mergeCell ref="B10:B12"/>
    <mergeCell ref="C10:C12"/>
    <mergeCell ref="A4:K4"/>
    <mergeCell ref="E1:K2"/>
    <mergeCell ref="A5:C5"/>
    <mergeCell ref="A6:C6"/>
    <mergeCell ref="D5:K5"/>
    <mergeCell ref="D6:K6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view="pageBreakPreview" topLeftCell="A10" zoomScale="94" zoomScaleSheetLayoutView="94" workbookViewId="0">
      <selection activeCell="B18" sqref="B18"/>
    </sheetView>
  </sheetViews>
  <sheetFormatPr defaultColWidth="8.85546875" defaultRowHeight="15" x14ac:dyDescent="0.25"/>
  <cols>
    <col min="1" max="1" width="4.42578125" style="1" customWidth="1"/>
    <col min="2" max="2" width="23.28515625" style="1" customWidth="1"/>
    <col min="3" max="3" width="26.28515625" style="1" customWidth="1"/>
    <col min="4" max="4" width="21.28515625" style="1" customWidth="1"/>
    <col min="5" max="5" width="37.85546875" style="1" customWidth="1"/>
    <col min="6" max="6" width="43.140625" style="1" customWidth="1"/>
    <col min="7" max="16384" width="8.85546875" style="1"/>
  </cols>
  <sheetData>
    <row r="1" spans="1:10" ht="28.9" customHeight="1" x14ac:dyDescent="0.25">
      <c r="C1" s="54" t="s">
        <v>13</v>
      </c>
      <c r="D1" s="54"/>
      <c r="E1" s="54"/>
      <c r="F1" s="54"/>
      <c r="G1" s="7"/>
      <c r="H1" s="7"/>
      <c r="I1" s="7"/>
      <c r="J1" s="7"/>
    </row>
    <row r="2" spans="1:10" x14ac:dyDescent="0.25">
      <c r="C2" s="54"/>
      <c r="D2" s="54"/>
      <c r="E2" s="54"/>
      <c r="F2" s="54"/>
      <c r="G2" s="7"/>
      <c r="H2" s="7"/>
      <c r="I2" s="7"/>
      <c r="J2" s="7"/>
    </row>
    <row r="3" spans="1:10" x14ac:dyDescent="0.25">
      <c r="C3" s="54"/>
      <c r="D3" s="54"/>
      <c r="E3" s="54"/>
      <c r="F3" s="54"/>
      <c r="G3" s="7"/>
      <c r="H3" s="7"/>
      <c r="I3" s="7"/>
      <c r="J3" s="7"/>
    </row>
    <row r="4" spans="1:10" ht="12" customHeight="1" x14ac:dyDescent="0.25">
      <c r="C4" s="54"/>
      <c r="D4" s="54"/>
      <c r="E4" s="54"/>
      <c r="F4" s="54"/>
      <c r="G4" s="7"/>
      <c r="H4" s="7"/>
      <c r="I4" s="7"/>
      <c r="J4" s="7"/>
    </row>
    <row r="6" spans="1:10" ht="39.6" customHeight="1" x14ac:dyDescent="0.25">
      <c r="A6" s="78" t="s">
        <v>14</v>
      </c>
      <c r="B6" s="78"/>
      <c r="C6" s="78"/>
      <c r="D6" s="78"/>
      <c r="E6" s="78"/>
      <c r="F6" s="78"/>
      <c r="G6" s="3"/>
      <c r="H6" s="3"/>
      <c r="I6" s="3"/>
      <c r="J6" s="3"/>
    </row>
    <row r="7" spans="1:10" ht="55.9" customHeight="1" x14ac:dyDescent="0.25">
      <c r="A7" s="79" t="s">
        <v>7</v>
      </c>
      <c r="B7" s="79"/>
      <c r="C7" s="80" t="s">
        <v>54</v>
      </c>
      <c r="D7" s="80"/>
      <c r="E7" s="80"/>
      <c r="F7" s="80"/>
    </row>
    <row r="8" spans="1:10" x14ac:dyDescent="0.25">
      <c r="A8" s="79" t="s">
        <v>8</v>
      </c>
      <c r="B8" s="79"/>
      <c r="C8" s="67" t="s">
        <v>42</v>
      </c>
      <c r="D8" s="67"/>
      <c r="E8" s="67"/>
      <c r="F8" s="67"/>
    </row>
    <row r="10" spans="1:10" ht="42" customHeight="1" x14ac:dyDescent="0.25">
      <c r="A10" s="83" t="s">
        <v>15</v>
      </c>
      <c r="B10" s="83" t="s">
        <v>16</v>
      </c>
      <c r="C10" s="83" t="s">
        <v>17</v>
      </c>
      <c r="D10" s="83" t="s">
        <v>18</v>
      </c>
      <c r="E10" s="83" t="s">
        <v>19</v>
      </c>
      <c r="F10" s="83" t="s">
        <v>20</v>
      </c>
    </row>
    <row r="11" spans="1:10" ht="42.6" customHeight="1" x14ac:dyDescent="0.25">
      <c r="A11" s="86"/>
      <c r="B11" s="86"/>
      <c r="C11" s="86"/>
      <c r="D11" s="86"/>
      <c r="E11" s="86"/>
      <c r="F11" s="86"/>
    </row>
    <row r="12" spans="1:10" x14ac:dyDescent="0.25">
      <c r="A12" s="84"/>
      <c r="B12" s="84"/>
      <c r="C12" s="84"/>
      <c r="D12" s="84"/>
      <c r="E12" s="84"/>
      <c r="F12" s="84"/>
    </row>
    <row r="13" spans="1:10" x14ac:dyDescent="0.25">
      <c r="A13" s="85" t="s">
        <v>67</v>
      </c>
      <c r="B13" s="85"/>
      <c r="C13" s="85"/>
      <c r="D13" s="85"/>
      <c r="E13" s="85"/>
      <c r="F13" s="85"/>
    </row>
    <row r="14" spans="1:10" ht="82.9" customHeight="1" x14ac:dyDescent="0.25">
      <c r="A14" s="74" t="s">
        <v>11</v>
      </c>
      <c r="B14" s="83" t="s">
        <v>65</v>
      </c>
      <c r="C14" s="83" t="s">
        <v>66</v>
      </c>
      <c r="D14" s="89" t="s">
        <v>53</v>
      </c>
      <c r="E14" s="22" t="s">
        <v>60</v>
      </c>
      <c r="F14" s="76" t="s">
        <v>72</v>
      </c>
    </row>
    <row r="15" spans="1:10" ht="41.45" customHeight="1" x14ac:dyDescent="0.25">
      <c r="A15" s="75"/>
      <c r="B15" s="84"/>
      <c r="C15" s="84"/>
      <c r="D15" s="90"/>
      <c r="E15" s="23"/>
      <c r="F15" s="77"/>
    </row>
    <row r="16" spans="1:10" ht="41.45" customHeight="1" x14ac:dyDescent="0.25">
      <c r="A16" s="74" t="s">
        <v>10</v>
      </c>
      <c r="B16" s="81" t="s">
        <v>68</v>
      </c>
      <c r="C16" s="87" t="s">
        <v>69</v>
      </c>
      <c r="D16" s="89" t="s">
        <v>53</v>
      </c>
      <c r="E16" s="83" t="s">
        <v>70</v>
      </c>
      <c r="F16" s="83" t="s">
        <v>55</v>
      </c>
    </row>
    <row r="17" spans="1:6" ht="96.6" customHeight="1" x14ac:dyDescent="0.25">
      <c r="A17" s="75"/>
      <c r="B17" s="82"/>
      <c r="C17" s="88"/>
      <c r="D17" s="90"/>
      <c r="E17" s="84"/>
      <c r="F17" s="84"/>
    </row>
    <row r="18" spans="1:6" ht="75.599999999999994" customHeight="1" x14ac:dyDescent="0.25">
      <c r="A18" s="8" t="s">
        <v>39</v>
      </c>
      <c r="B18" s="14" t="s">
        <v>74</v>
      </c>
      <c r="C18" s="4" t="s">
        <v>73</v>
      </c>
      <c r="D18" s="5" t="s">
        <v>53</v>
      </c>
      <c r="E18" s="21" t="s">
        <v>64</v>
      </c>
      <c r="F18" s="19" t="s">
        <v>75</v>
      </c>
    </row>
  </sheetData>
  <mergeCells count="24">
    <mergeCell ref="B16:B17"/>
    <mergeCell ref="F16:F17"/>
    <mergeCell ref="A13:F13"/>
    <mergeCell ref="E16:E17"/>
    <mergeCell ref="A10:A12"/>
    <mergeCell ref="B10:B12"/>
    <mergeCell ref="C10:C12"/>
    <mergeCell ref="D10:D12"/>
    <mergeCell ref="E10:E12"/>
    <mergeCell ref="A16:A17"/>
    <mergeCell ref="C16:C17"/>
    <mergeCell ref="D16:D17"/>
    <mergeCell ref="B14:B15"/>
    <mergeCell ref="C14:C15"/>
    <mergeCell ref="D14:D15"/>
    <mergeCell ref="F10:F12"/>
    <mergeCell ref="A14:A15"/>
    <mergeCell ref="F14:F15"/>
    <mergeCell ref="C1:F4"/>
    <mergeCell ref="A6:F6"/>
    <mergeCell ref="A7:B7"/>
    <mergeCell ref="A8:B8"/>
    <mergeCell ref="C7:F7"/>
    <mergeCell ref="C8:F8"/>
  </mergeCells>
  <pageMargins left="0.70866141732283472" right="0.70866141732283472" top="0.74803149606299213" bottom="0.74803149606299213" header="0.31496062992125984" footer="0.31496062992125984"/>
  <pageSetup paperSize="9" scale="83" orientation="landscape" horizontalDpi="180" verticalDpi="180" r:id="rId1"/>
  <colBreaks count="1" manualBreakCount="1">
    <brk id="6" max="3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tabSelected="1" view="pageBreakPreview" zoomScaleNormal="100" zoomScaleSheetLayoutView="100" workbookViewId="0">
      <selection activeCell="D1" sqref="D1:N2"/>
    </sheetView>
  </sheetViews>
  <sheetFormatPr defaultRowHeight="15" x14ac:dyDescent="0.25"/>
  <cols>
    <col min="1" max="1" width="17.85546875" customWidth="1"/>
    <col min="2" max="2" width="24.7109375" customWidth="1"/>
    <col min="3" max="3" width="21.42578125" customWidth="1"/>
    <col min="4" max="4" width="13.28515625" customWidth="1"/>
    <col min="5" max="5" width="11.28515625" customWidth="1"/>
    <col min="10" max="10" width="10.7109375" bestFit="1" customWidth="1"/>
  </cols>
  <sheetData>
    <row r="1" spans="1:14" ht="14.45" customHeight="1" x14ac:dyDescent="0.25">
      <c r="D1" s="97" t="s">
        <v>83</v>
      </c>
      <c r="E1" s="97"/>
      <c r="F1" s="97"/>
      <c r="G1" s="97"/>
      <c r="H1" s="97"/>
      <c r="I1" s="97"/>
      <c r="J1" s="97"/>
      <c r="K1" s="97"/>
      <c r="L1" s="97"/>
      <c r="M1" s="97"/>
      <c r="N1" s="97"/>
    </row>
    <row r="2" spans="1:14" ht="50.25" customHeight="1" x14ac:dyDescent="0.25"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</row>
    <row r="3" spans="1:14" ht="9" customHeight="1" x14ac:dyDescent="0.25"/>
    <row r="4" spans="1:14" ht="9" customHeight="1" x14ac:dyDescent="0.25">
      <c r="A4" s="53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4" ht="25.5" customHeight="1" x14ac:dyDescent="0.25">
      <c r="A5" s="55" t="s">
        <v>7</v>
      </c>
      <c r="B5" s="55"/>
      <c r="C5" s="55"/>
      <c r="D5" s="104" t="s">
        <v>54</v>
      </c>
      <c r="E5" s="104"/>
      <c r="F5" s="104"/>
      <c r="G5" s="104"/>
      <c r="H5" s="104"/>
      <c r="I5" s="104"/>
      <c r="J5" s="104"/>
      <c r="K5" s="104"/>
      <c r="L5" s="104"/>
      <c r="M5" s="104"/>
      <c r="N5" s="104"/>
    </row>
    <row r="6" spans="1:14" x14ac:dyDescent="0.25">
      <c r="A6" s="55" t="s">
        <v>8</v>
      </c>
      <c r="B6" s="55"/>
      <c r="C6" s="55"/>
      <c r="D6" s="96" t="s">
        <v>48</v>
      </c>
      <c r="E6" s="96"/>
      <c r="F6" s="96"/>
      <c r="G6" s="96"/>
      <c r="H6" s="96"/>
      <c r="I6" s="96"/>
      <c r="J6" s="96"/>
      <c r="K6" s="96"/>
      <c r="L6" s="96"/>
      <c r="M6" s="96"/>
      <c r="N6" s="96"/>
    </row>
    <row r="7" spans="1:14" ht="9.75" customHeight="1" x14ac:dyDescent="0.25"/>
    <row r="8" spans="1:14" ht="6.75" customHeight="1" x14ac:dyDescent="0.25"/>
    <row r="9" spans="1:14" ht="6.75" customHeight="1" x14ac:dyDescent="0.25"/>
    <row r="10" spans="1:14" ht="6.75" customHeight="1" x14ac:dyDescent="0.25"/>
    <row r="11" spans="1:14" ht="15.75" x14ac:dyDescent="0.25">
      <c r="A11" s="102" t="s">
        <v>21</v>
      </c>
      <c r="B11" s="100" t="s">
        <v>22</v>
      </c>
      <c r="C11" s="100" t="s">
        <v>23</v>
      </c>
      <c r="D11" s="100" t="s">
        <v>24</v>
      </c>
      <c r="E11" s="44"/>
      <c r="F11" s="98" t="s">
        <v>25</v>
      </c>
      <c r="G11" s="99"/>
      <c r="H11" s="99"/>
      <c r="I11" s="99"/>
      <c r="J11" s="99"/>
      <c r="K11" s="99"/>
      <c r="L11" s="99"/>
      <c r="M11" s="99"/>
      <c r="N11" s="99"/>
    </row>
    <row r="12" spans="1:14" ht="31.5" x14ac:dyDescent="0.25">
      <c r="A12" s="103"/>
      <c r="B12" s="101"/>
      <c r="C12" s="101"/>
      <c r="D12" s="101"/>
      <c r="E12" s="42" t="s">
        <v>32</v>
      </c>
      <c r="F12" s="45" t="s">
        <v>26</v>
      </c>
      <c r="G12" s="45" t="s">
        <v>27</v>
      </c>
      <c r="H12" s="45" t="s">
        <v>28</v>
      </c>
      <c r="I12" s="45" t="s">
        <v>29</v>
      </c>
      <c r="J12" s="45" t="s">
        <v>30</v>
      </c>
      <c r="K12" s="45" t="s">
        <v>31</v>
      </c>
      <c r="L12" s="45" t="s">
        <v>80</v>
      </c>
      <c r="M12" s="45" t="s">
        <v>81</v>
      </c>
      <c r="N12" s="45" t="s">
        <v>82</v>
      </c>
    </row>
    <row r="13" spans="1:14" ht="15.75" x14ac:dyDescent="0.25">
      <c r="A13" s="100" t="s">
        <v>6</v>
      </c>
      <c r="B13" s="100" t="s">
        <v>76</v>
      </c>
      <c r="C13" s="100" t="s">
        <v>50</v>
      </c>
      <c r="D13" s="38" t="s">
        <v>38</v>
      </c>
      <c r="E13" s="39">
        <f>F13+G13+H13+I13+J13+K13+L13+M13+N13</f>
        <v>20338.38</v>
      </c>
      <c r="F13" s="39">
        <f t="shared" ref="F13:H14" si="0">F19</f>
        <v>834.93000000000006</v>
      </c>
      <c r="G13" s="39">
        <f t="shared" si="0"/>
        <v>146.41</v>
      </c>
      <c r="H13" s="39">
        <f>H14+H15+H16+H17</f>
        <v>2963.6</v>
      </c>
      <c r="I13" s="39">
        <f t="shared" ref="I13:N13" si="1">I14+I15+I16+I17</f>
        <v>3722.6499999999996</v>
      </c>
      <c r="J13" s="39">
        <f t="shared" si="1"/>
        <v>3216.0299999999997</v>
      </c>
      <c r="K13" s="39">
        <f t="shared" si="1"/>
        <v>4662.5600000000004</v>
      </c>
      <c r="L13" s="39">
        <f t="shared" si="1"/>
        <v>4792.2</v>
      </c>
      <c r="M13" s="39">
        <f t="shared" si="1"/>
        <v>0</v>
      </c>
      <c r="N13" s="39">
        <f t="shared" si="1"/>
        <v>0</v>
      </c>
    </row>
    <row r="14" spans="1:14" ht="63" x14ac:dyDescent="0.25">
      <c r="A14" s="100"/>
      <c r="B14" s="100"/>
      <c r="C14" s="100"/>
      <c r="D14" s="40" t="s">
        <v>33</v>
      </c>
      <c r="E14" s="39">
        <f>F14+G14+H14+I14+J14+K14+L14+M14+N14</f>
        <v>20338.38</v>
      </c>
      <c r="F14" s="39">
        <f t="shared" si="0"/>
        <v>834.93000000000006</v>
      </c>
      <c r="G14" s="39">
        <f t="shared" ref="G14:N14" si="2">G20</f>
        <v>146.41</v>
      </c>
      <c r="H14" s="39">
        <f t="shared" si="0"/>
        <v>2963.6</v>
      </c>
      <c r="I14" s="39">
        <f t="shared" si="2"/>
        <v>3722.6499999999996</v>
      </c>
      <c r="J14" s="39">
        <f>J20</f>
        <v>3216.0299999999997</v>
      </c>
      <c r="K14" s="39">
        <f t="shared" si="2"/>
        <v>4662.5600000000004</v>
      </c>
      <c r="L14" s="39">
        <f t="shared" si="2"/>
        <v>4792.2</v>
      </c>
      <c r="M14" s="39">
        <f t="shared" si="2"/>
        <v>0</v>
      </c>
      <c r="N14" s="39">
        <f t="shared" si="2"/>
        <v>0</v>
      </c>
    </row>
    <row r="15" spans="1:14" ht="82.15" customHeight="1" x14ac:dyDescent="0.25">
      <c r="A15" s="100"/>
      <c r="B15" s="100"/>
      <c r="C15" s="100"/>
      <c r="D15" s="40" t="s">
        <v>34</v>
      </c>
      <c r="E15" s="39">
        <f t="shared" ref="E15:E18" si="3">F15+G15+H15+I15+J15+K15+L15+M15+N15</f>
        <v>0</v>
      </c>
      <c r="F15" s="41">
        <f>F21+F27+F33+F45</f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</row>
    <row r="16" spans="1:14" ht="63" x14ac:dyDescent="0.25">
      <c r="A16" s="100"/>
      <c r="B16" s="100"/>
      <c r="C16" s="100"/>
      <c r="D16" s="40" t="s">
        <v>35</v>
      </c>
      <c r="E16" s="39">
        <f t="shared" si="3"/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</row>
    <row r="17" spans="1:14" ht="78.75" x14ac:dyDescent="0.25">
      <c r="A17" s="100"/>
      <c r="B17" s="100"/>
      <c r="C17" s="100"/>
      <c r="D17" s="40" t="s">
        <v>36</v>
      </c>
      <c r="E17" s="39">
        <f t="shared" si="3"/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</row>
    <row r="18" spans="1:14" ht="47.25" x14ac:dyDescent="0.25">
      <c r="A18" s="100"/>
      <c r="B18" s="100"/>
      <c r="C18" s="100"/>
      <c r="D18" s="40" t="s">
        <v>37</v>
      </c>
      <c r="E18" s="39">
        <f t="shared" si="3"/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</row>
    <row r="19" spans="1:14" ht="15.75" x14ac:dyDescent="0.25">
      <c r="A19" s="92" t="s">
        <v>49</v>
      </c>
      <c r="B19" s="92" t="s">
        <v>77</v>
      </c>
      <c r="C19" s="92" t="s">
        <v>51</v>
      </c>
      <c r="D19" s="31" t="s">
        <v>38</v>
      </c>
      <c r="E19" s="32">
        <f>F19+G19+H19+I19+J19+K19+L19+M19+N19</f>
        <v>20338.38</v>
      </c>
      <c r="F19" s="33">
        <f t="shared" ref="F19:G19" si="4">F25+F31+F43</f>
        <v>834.93000000000006</v>
      </c>
      <c r="G19" s="33">
        <f t="shared" si="4"/>
        <v>146.41</v>
      </c>
      <c r="H19" s="33">
        <f>H20+H21+H22+H23</f>
        <v>2963.6</v>
      </c>
      <c r="I19" s="33">
        <f t="shared" ref="I19:N19" si="5">I20+I21+I22+I23</f>
        <v>3722.6499999999996</v>
      </c>
      <c r="J19" s="33">
        <f t="shared" si="5"/>
        <v>3216.0299999999997</v>
      </c>
      <c r="K19" s="33">
        <f t="shared" si="5"/>
        <v>4662.5600000000004</v>
      </c>
      <c r="L19" s="33">
        <f t="shared" si="5"/>
        <v>4792.2</v>
      </c>
      <c r="M19" s="33">
        <f t="shared" si="5"/>
        <v>0</v>
      </c>
      <c r="N19" s="33">
        <f t="shared" si="5"/>
        <v>0</v>
      </c>
    </row>
    <row r="20" spans="1:14" ht="63" x14ac:dyDescent="0.25">
      <c r="A20" s="92"/>
      <c r="B20" s="92"/>
      <c r="C20" s="92"/>
      <c r="D20" s="34" t="s">
        <v>33</v>
      </c>
      <c r="E20" s="35">
        <f t="shared" ref="E20:E48" si="6">F20+G20+H20+I20+J20+K20+L20+M20+N20</f>
        <v>20338.38</v>
      </c>
      <c r="F20" s="36">
        <f>F26+F32+F44</f>
        <v>834.93000000000006</v>
      </c>
      <c r="G20" s="36">
        <f>G26+G32+G44</f>
        <v>146.41</v>
      </c>
      <c r="H20" s="36">
        <f>H26+H32+H38+H44</f>
        <v>2963.6</v>
      </c>
      <c r="I20" s="36">
        <f t="shared" ref="I20:N20" si="7">I26+I32+I38+I44</f>
        <v>3722.6499999999996</v>
      </c>
      <c r="J20" s="36">
        <f>J26+J32+J38+J44</f>
        <v>3216.0299999999997</v>
      </c>
      <c r="K20" s="36">
        <f t="shared" si="7"/>
        <v>4662.5600000000004</v>
      </c>
      <c r="L20" s="36">
        <f t="shared" si="7"/>
        <v>4792.2</v>
      </c>
      <c r="M20" s="36">
        <f t="shared" si="7"/>
        <v>0</v>
      </c>
      <c r="N20" s="36">
        <f t="shared" si="7"/>
        <v>0</v>
      </c>
    </row>
    <row r="21" spans="1:14" ht="94.5" x14ac:dyDescent="0.25">
      <c r="A21" s="92"/>
      <c r="B21" s="92"/>
      <c r="C21" s="92"/>
      <c r="D21" s="34" t="s">
        <v>34</v>
      </c>
      <c r="E21" s="35">
        <f t="shared" si="6"/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</row>
    <row r="22" spans="1:14" ht="63" x14ac:dyDescent="0.25">
      <c r="A22" s="92"/>
      <c r="B22" s="92"/>
      <c r="C22" s="92"/>
      <c r="D22" s="34" t="s">
        <v>35</v>
      </c>
      <c r="E22" s="35">
        <f t="shared" si="6"/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</row>
    <row r="23" spans="1:14" ht="78.75" x14ac:dyDescent="0.25">
      <c r="A23" s="92"/>
      <c r="B23" s="92"/>
      <c r="C23" s="92"/>
      <c r="D23" s="34" t="s">
        <v>36</v>
      </c>
      <c r="E23" s="35">
        <f t="shared" si="6"/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</row>
    <row r="24" spans="1:14" ht="47.25" x14ac:dyDescent="0.25">
      <c r="A24" s="92"/>
      <c r="B24" s="92"/>
      <c r="C24" s="92"/>
      <c r="D24" s="34" t="s">
        <v>37</v>
      </c>
      <c r="E24" s="35">
        <f t="shared" si="6"/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</row>
    <row r="25" spans="1:14" ht="15.6" customHeight="1" x14ac:dyDescent="0.25">
      <c r="A25" s="91" t="s">
        <v>52</v>
      </c>
      <c r="B25" s="93" t="s">
        <v>79</v>
      </c>
      <c r="C25" s="91" t="s">
        <v>51</v>
      </c>
      <c r="D25" s="10" t="s">
        <v>38</v>
      </c>
      <c r="E25" s="27">
        <f t="shared" si="6"/>
        <v>2699.3900000000003</v>
      </c>
      <c r="F25" s="24">
        <f>F26+F27+F28+F29+F30</f>
        <v>564.49</v>
      </c>
      <c r="G25" s="24">
        <f t="shared" ref="G25" si="8">G26+G27+G28+G29+G30</f>
        <v>61</v>
      </c>
      <c r="H25" s="11">
        <f t="shared" ref="H25" si="9">H26+H27+H28+H29+H30</f>
        <v>235</v>
      </c>
      <c r="I25" s="11">
        <f t="shared" ref="I25" si="10">I26+I27+I28+I29+I30</f>
        <v>286.2</v>
      </c>
      <c r="J25" s="11">
        <f t="shared" ref="J25" si="11">J26+J27+J28+J29+J30</f>
        <v>158.69999999999999</v>
      </c>
      <c r="K25" s="11">
        <f t="shared" ref="K25:N25" si="12">K26+K27+K28+K29+K30</f>
        <v>670.8</v>
      </c>
      <c r="L25" s="11">
        <f t="shared" si="12"/>
        <v>723.2</v>
      </c>
      <c r="M25" s="11">
        <f t="shared" si="12"/>
        <v>0</v>
      </c>
      <c r="N25" s="11">
        <f t="shared" si="12"/>
        <v>0</v>
      </c>
    </row>
    <row r="26" spans="1:14" ht="63" x14ac:dyDescent="0.25">
      <c r="A26" s="91"/>
      <c r="B26" s="94"/>
      <c r="C26" s="91"/>
      <c r="D26" s="12" t="s">
        <v>33</v>
      </c>
      <c r="E26" s="27">
        <f t="shared" si="6"/>
        <v>2699.3900000000003</v>
      </c>
      <c r="F26" s="25">
        <v>564.49</v>
      </c>
      <c r="G26" s="25">
        <v>61</v>
      </c>
      <c r="H26" s="13">
        <v>235</v>
      </c>
      <c r="I26" s="13">
        <v>286.2</v>
      </c>
      <c r="J26" s="46">
        <v>158.69999999999999</v>
      </c>
      <c r="K26" s="48">
        <v>670.8</v>
      </c>
      <c r="L26" s="48">
        <v>723.2</v>
      </c>
      <c r="M26" s="48">
        <v>0</v>
      </c>
      <c r="N26" s="48">
        <v>0</v>
      </c>
    </row>
    <row r="27" spans="1:14" ht="94.5" x14ac:dyDescent="0.25">
      <c r="A27" s="91"/>
      <c r="B27" s="94"/>
      <c r="C27" s="91"/>
      <c r="D27" s="12" t="s">
        <v>34</v>
      </c>
      <c r="E27" s="27">
        <f t="shared" si="6"/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</row>
    <row r="28" spans="1:14" ht="63" x14ac:dyDescent="0.25">
      <c r="A28" s="91"/>
      <c r="B28" s="94"/>
      <c r="C28" s="91"/>
      <c r="D28" s="12" t="s">
        <v>35</v>
      </c>
      <c r="E28" s="27">
        <f t="shared" si="6"/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</row>
    <row r="29" spans="1:14" ht="78.75" x14ac:dyDescent="0.25">
      <c r="A29" s="91"/>
      <c r="B29" s="94"/>
      <c r="C29" s="91"/>
      <c r="D29" s="12" t="s">
        <v>36</v>
      </c>
      <c r="E29" s="27">
        <f t="shared" si="6"/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</row>
    <row r="30" spans="1:14" ht="47.25" x14ac:dyDescent="0.25">
      <c r="A30" s="91"/>
      <c r="B30" s="95"/>
      <c r="C30" s="91"/>
      <c r="D30" s="12" t="s">
        <v>37</v>
      </c>
      <c r="E30" s="27">
        <f t="shared" si="6"/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</row>
    <row r="31" spans="1:14" ht="15.6" customHeight="1" x14ac:dyDescent="0.25">
      <c r="A31" s="91" t="s">
        <v>52</v>
      </c>
      <c r="B31" s="93" t="s">
        <v>68</v>
      </c>
      <c r="C31" s="91" t="s">
        <v>51</v>
      </c>
      <c r="D31" s="10" t="s">
        <v>38</v>
      </c>
      <c r="E31" s="27">
        <f t="shared" si="6"/>
        <v>1704.6999999999998</v>
      </c>
      <c r="F31" s="11">
        <f>F32+F33+F34+F35+F36</f>
        <v>270.44</v>
      </c>
      <c r="G31" s="11">
        <f t="shared" ref="G31:N31" si="13">G32+G33+G34+G35+G36</f>
        <v>85.41</v>
      </c>
      <c r="H31" s="11">
        <f t="shared" si="13"/>
        <v>413.85</v>
      </c>
      <c r="I31" s="11">
        <f t="shared" si="13"/>
        <v>90</v>
      </c>
      <c r="J31" s="11">
        <f t="shared" si="13"/>
        <v>280.89999999999998</v>
      </c>
      <c r="K31" s="11">
        <f t="shared" si="13"/>
        <v>276</v>
      </c>
      <c r="L31" s="11">
        <f t="shared" si="13"/>
        <v>288.10000000000002</v>
      </c>
      <c r="M31" s="11">
        <f t="shared" si="13"/>
        <v>0</v>
      </c>
      <c r="N31" s="11">
        <f t="shared" si="13"/>
        <v>0</v>
      </c>
    </row>
    <row r="32" spans="1:14" ht="63" x14ac:dyDescent="0.25">
      <c r="A32" s="91"/>
      <c r="B32" s="94"/>
      <c r="C32" s="91"/>
      <c r="D32" s="12" t="s">
        <v>33</v>
      </c>
      <c r="E32" s="27">
        <f t="shared" si="6"/>
        <v>1704.6999999999998</v>
      </c>
      <c r="F32" s="25">
        <v>270.44</v>
      </c>
      <c r="G32" s="13">
        <v>85.41</v>
      </c>
      <c r="H32" s="13">
        <v>413.85</v>
      </c>
      <c r="I32" s="13">
        <v>90</v>
      </c>
      <c r="J32" s="47">
        <v>280.89999999999998</v>
      </c>
      <c r="K32" s="48">
        <v>276</v>
      </c>
      <c r="L32" s="48">
        <v>288.10000000000002</v>
      </c>
      <c r="M32" s="48">
        <v>0</v>
      </c>
      <c r="N32" s="48">
        <v>0</v>
      </c>
    </row>
    <row r="33" spans="1:15" ht="94.5" x14ac:dyDescent="0.25">
      <c r="A33" s="91"/>
      <c r="B33" s="94"/>
      <c r="C33" s="91"/>
      <c r="D33" s="12" t="s">
        <v>34</v>
      </c>
      <c r="E33" s="27">
        <f t="shared" si="6"/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</row>
    <row r="34" spans="1:15" ht="63" x14ac:dyDescent="0.25">
      <c r="A34" s="91"/>
      <c r="B34" s="94"/>
      <c r="C34" s="91"/>
      <c r="D34" s="12" t="s">
        <v>35</v>
      </c>
      <c r="E34" s="27">
        <f t="shared" si="6"/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</row>
    <row r="35" spans="1:15" ht="78.75" x14ac:dyDescent="0.25">
      <c r="A35" s="91"/>
      <c r="B35" s="94"/>
      <c r="C35" s="91"/>
      <c r="D35" s="12" t="s">
        <v>36</v>
      </c>
      <c r="E35" s="27">
        <f t="shared" si="6"/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</row>
    <row r="36" spans="1:15" ht="47.25" x14ac:dyDescent="0.25">
      <c r="A36" s="91"/>
      <c r="B36" s="95"/>
      <c r="C36" s="91"/>
      <c r="D36" s="12" t="s">
        <v>37</v>
      </c>
      <c r="E36" s="27">
        <f t="shared" si="6"/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</row>
    <row r="37" spans="1:15" ht="15.75" x14ac:dyDescent="0.25">
      <c r="A37" s="91" t="s">
        <v>52</v>
      </c>
      <c r="B37" s="91" t="s">
        <v>74</v>
      </c>
      <c r="C37" s="91" t="s">
        <v>51</v>
      </c>
      <c r="D37" s="10" t="s">
        <v>38</v>
      </c>
      <c r="E37" s="27">
        <f t="shared" si="6"/>
        <v>248.31</v>
      </c>
      <c r="F37" s="11">
        <f>F38+F39+F40+F41+F42</f>
        <v>0</v>
      </c>
      <c r="G37" s="11">
        <f t="shared" ref="G37:N37" si="14">G38+G39+G40+G41+G42</f>
        <v>51.5</v>
      </c>
      <c r="H37" s="24">
        <f t="shared" si="14"/>
        <v>104.75</v>
      </c>
      <c r="I37" s="24">
        <f t="shared" si="14"/>
        <v>60</v>
      </c>
      <c r="J37" s="11">
        <f t="shared" si="14"/>
        <v>32.06</v>
      </c>
      <c r="K37" s="11">
        <f t="shared" si="14"/>
        <v>0</v>
      </c>
      <c r="L37" s="11">
        <f t="shared" si="14"/>
        <v>0</v>
      </c>
      <c r="M37" s="11">
        <f t="shared" si="14"/>
        <v>0</v>
      </c>
      <c r="N37" s="11">
        <f t="shared" si="14"/>
        <v>0</v>
      </c>
    </row>
    <row r="38" spans="1:15" ht="63" x14ac:dyDescent="0.25">
      <c r="A38" s="91"/>
      <c r="B38" s="91"/>
      <c r="C38" s="91"/>
      <c r="D38" s="12" t="s">
        <v>33</v>
      </c>
      <c r="E38" s="27">
        <f t="shared" si="6"/>
        <v>248.31</v>
      </c>
      <c r="F38" s="26">
        <v>0</v>
      </c>
      <c r="G38" s="28">
        <v>51.5</v>
      </c>
      <c r="H38" s="26">
        <v>104.75</v>
      </c>
      <c r="I38" s="30">
        <v>60</v>
      </c>
      <c r="J38" s="28">
        <v>32.06</v>
      </c>
      <c r="K38" s="28">
        <v>0</v>
      </c>
      <c r="L38" s="28">
        <v>0</v>
      </c>
      <c r="M38" s="28">
        <v>0</v>
      </c>
      <c r="N38" s="28">
        <v>0</v>
      </c>
    </row>
    <row r="39" spans="1:15" ht="94.5" x14ac:dyDescent="0.25">
      <c r="A39" s="91"/>
      <c r="B39" s="91"/>
      <c r="C39" s="91"/>
      <c r="D39" s="12" t="s">
        <v>34</v>
      </c>
      <c r="E39" s="27">
        <f t="shared" si="6"/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</row>
    <row r="40" spans="1:15" ht="63" x14ac:dyDescent="0.25">
      <c r="A40" s="91"/>
      <c r="B40" s="91"/>
      <c r="C40" s="91"/>
      <c r="D40" s="12" t="s">
        <v>35</v>
      </c>
      <c r="E40" s="27">
        <f t="shared" si="6"/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</row>
    <row r="41" spans="1:15" ht="78.75" x14ac:dyDescent="0.25">
      <c r="A41" s="91"/>
      <c r="B41" s="91"/>
      <c r="C41" s="91"/>
      <c r="D41" s="12" t="s">
        <v>36</v>
      </c>
      <c r="E41" s="27">
        <f t="shared" si="6"/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</row>
    <row r="42" spans="1:15" ht="47.25" x14ac:dyDescent="0.25">
      <c r="A42" s="91"/>
      <c r="B42" s="91"/>
      <c r="C42" s="91"/>
      <c r="D42" s="12" t="s">
        <v>37</v>
      </c>
      <c r="E42" s="27">
        <f t="shared" si="6"/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</row>
    <row r="43" spans="1:15" ht="15.75" x14ac:dyDescent="0.25">
      <c r="A43" s="91" t="s">
        <v>52</v>
      </c>
      <c r="B43" s="91" t="s">
        <v>78</v>
      </c>
      <c r="C43" s="91" t="s">
        <v>51</v>
      </c>
      <c r="D43" s="10" t="s">
        <v>38</v>
      </c>
      <c r="E43" s="27">
        <f t="shared" si="6"/>
        <v>15737.48</v>
      </c>
      <c r="F43" s="11">
        <f>F44+F45+F46+F47+F48</f>
        <v>0</v>
      </c>
      <c r="G43" s="11">
        <f t="shared" ref="G43:N43" si="15">G44+G45+G46+G47+G48</f>
        <v>0</v>
      </c>
      <c r="H43" s="24">
        <f t="shared" si="15"/>
        <v>2210</v>
      </c>
      <c r="I43" s="11">
        <f t="shared" si="15"/>
        <v>3286.45</v>
      </c>
      <c r="J43" s="24">
        <f>J44+J45+J46+J47+J48</f>
        <v>2744.37</v>
      </c>
      <c r="K43" s="11">
        <f t="shared" si="15"/>
        <v>3715.76</v>
      </c>
      <c r="L43" s="11">
        <f t="shared" si="15"/>
        <v>3780.9</v>
      </c>
      <c r="M43" s="11">
        <f t="shared" si="15"/>
        <v>0</v>
      </c>
      <c r="N43" s="11">
        <f t="shared" si="15"/>
        <v>0</v>
      </c>
    </row>
    <row r="44" spans="1:15" ht="63" x14ac:dyDescent="0.25">
      <c r="A44" s="91"/>
      <c r="B44" s="91"/>
      <c r="C44" s="91"/>
      <c r="D44" s="12" t="s">
        <v>33</v>
      </c>
      <c r="E44" s="27">
        <f t="shared" si="6"/>
        <v>15737.48</v>
      </c>
      <c r="F44" s="26">
        <v>0</v>
      </c>
      <c r="G44" s="28">
        <v>0</v>
      </c>
      <c r="H44" s="26">
        <v>2210</v>
      </c>
      <c r="I44" s="28">
        <v>3286.45</v>
      </c>
      <c r="J44" s="43">
        <v>2744.37</v>
      </c>
      <c r="K44" s="49">
        <v>3715.76</v>
      </c>
      <c r="L44" s="49">
        <v>3780.9</v>
      </c>
      <c r="M44" s="49">
        <v>0</v>
      </c>
      <c r="N44" s="49">
        <v>0</v>
      </c>
      <c r="O44" s="50"/>
    </row>
    <row r="45" spans="1:15" ht="94.5" x14ac:dyDescent="0.25">
      <c r="A45" s="91"/>
      <c r="B45" s="91"/>
      <c r="C45" s="91"/>
      <c r="D45" s="12" t="s">
        <v>34</v>
      </c>
      <c r="E45" s="27">
        <f t="shared" si="6"/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</row>
    <row r="46" spans="1:15" ht="63" x14ac:dyDescent="0.25">
      <c r="A46" s="91"/>
      <c r="B46" s="91"/>
      <c r="C46" s="91"/>
      <c r="D46" s="12" t="s">
        <v>35</v>
      </c>
      <c r="E46" s="27">
        <f t="shared" si="6"/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</row>
    <row r="47" spans="1:15" ht="78.75" x14ac:dyDescent="0.25">
      <c r="A47" s="91"/>
      <c r="B47" s="91"/>
      <c r="C47" s="91"/>
      <c r="D47" s="12" t="s">
        <v>36</v>
      </c>
      <c r="E47" s="27">
        <f t="shared" si="6"/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</row>
    <row r="48" spans="1:15" ht="47.25" x14ac:dyDescent="0.25">
      <c r="A48" s="91"/>
      <c r="B48" s="91"/>
      <c r="C48" s="91"/>
      <c r="D48" s="12" t="s">
        <v>37</v>
      </c>
      <c r="E48" s="27">
        <f t="shared" si="6"/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</row>
    <row r="49" spans="1:1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</row>
    <row r="50" spans="1:1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</row>
    <row r="51" spans="1:1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</row>
    <row r="52" spans="1:1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</row>
  </sheetData>
  <mergeCells count="29">
    <mergeCell ref="D6:N6"/>
    <mergeCell ref="D1:N2"/>
    <mergeCell ref="F11:N11"/>
    <mergeCell ref="C31:C36"/>
    <mergeCell ref="A13:A18"/>
    <mergeCell ref="B13:B18"/>
    <mergeCell ref="C13:C18"/>
    <mergeCell ref="A4:K4"/>
    <mergeCell ref="A5:C5"/>
    <mergeCell ref="A6:C6"/>
    <mergeCell ref="D11:D12"/>
    <mergeCell ref="C11:C12"/>
    <mergeCell ref="B11:B12"/>
    <mergeCell ref="A11:A12"/>
    <mergeCell ref="D5:N5"/>
    <mergeCell ref="A43:A48"/>
    <mergeCell ref="A19:A24"/>
    <mergeCell ref="B19:B24"/>
    <mergeCell ref="C19:C24"/>
    <mergeCell ref="A25:A30"/>
    <mergeCell ref="B25:B30"/>
    <mergeCell ref="C25:C30"/>
    <mergeCell ref="A31:A36"/>
    <mergeCell ref="B43:B48"/>
    <mergeCell ref="C43:C48"/>
    <mergeCell ref="B31:B36"/>
    <mergeCell ref="A37:A42"/>
    <mergeCell ref="B37:B42"/>
    <mergeCell ref="C37:C42"/>
  </mergeCells>
  <pageMargins left="0.70866141732283472" right="0.70866141732283472" top="0.15748031496062992" bottom="0.15748031496062992" header="0.11811023622047245" footer="0.11811023622047245"/>
  <pageSetup paperSize="9" scale="48" fitToHeight="0" orientation="portrait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 ПРИЛОЖ 2</vt:lpstr>
      <vt:lpstr> Прилож 4</vt:lpstr>
      <vt:lpstr> приложение 5</vt:lpstr>
      <vt:lpstr>' Прилож 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2026-02-05T05:54:52Z</dcterms:modified>
</cp:coreProperties>
</file>